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I6" l="1"/>
  <c r="E18"/>
  <c r="E17"/>
  <c r="E16"/>
  <c r="E13"/>
  <c r="E12"/>
  <c r="E8"/>
  <c r="E7"/>
  <c r="F23" l="1"/>
  <c r="E23"/>
  <c r="J7"/>
  <c r="K7"/>
  <c r="L7"/>
  <c r="I7"/>
  <c r="R8" l="1"/>
  <c r="Q8"/>
  <c r="D23"/>
</calcChain>
</file>

<file path=xl/sharedStrings.xml><?xml version="1.0" encoding="utf-8"?>
<sst xmlns="http://schemas.openxmlformats.org/spreadsheetml/2006/main" count="41" uniqueCount="37">
  <si>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</si>
  <si>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</si>
  <si>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</si>
  <si>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</si>
  <si>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</si>
  <si>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</si>
  <si>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</si>
  <si>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</si>
  <si>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</si>
  <si>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</si>
  <si>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</si>
  <si>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</si>
  <si>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</si>
  <si>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</si>
  <si>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</si>
  <si>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</si>
  <si>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</si>
  <si>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</si>
  <si>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</si>
  <si>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</si>
  <si>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>Заходи по реалізації  державних програм  не віднесені до заходів розвитку</t>
  </si>
  <si>
    <t>Придбання матеріалів та предметів дов. приз.</t>
  </si>
  <si>
    <t xml:space="preserve">                      Капітальні видатки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</si>
  <si>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</si>
  <si>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</si>
  <si>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 xml:space="preserve"> Лиманівським  ДНЗ "Струмочок"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</si>
  <si>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</si>
  <si>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</si>
  <si>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</si>
  <si>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7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</si>
  <si>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серпень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</si>
  <si>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7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</si>
  <si>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засерпень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</si>
  <si>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7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</si>
  <si>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серпень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</si>
  <si>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7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</si>
  <si>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серпень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</si>
</sst>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5" borderId="3" xfId="0" applyNumberFormat="1" applyFill="1" applyBorder="1"/>
    <xf numFmtId="4" fontId="0" fillId="0" borderId="3" xfId="0" applyNumberFormat="1" applyBorder="1"/>
    <xf numFmtId="4" fontId="0" fillId="4" borderId="3" xfId="0" applyNumberFormat="1" applyFill="1" applyBorder="1"/>
    <xf numFmtId="4" fontId="0" fillId="3" borderId="3" xfId="0" applyNumberFormat="1" applyFill="1" applyBorder="1"/>
    <xf numFmtId="4" fontId="0" fillId="2" borderId="3" xfId="0" applyNumberFormat="1" applyFill="1" applyBorder="1"/>
    <xf numFmtId="0" fontId="0" fillId="3" borderId="3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" fillId="6" borderId="3" xfId="0" applyFont="1" applyFill="1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/>
    <xf numFmtId="4" fontId="0" fillId="6" borderId="0" xfId="0" applyNumberFormat="1" applyFill="1" applyBorder="1"/>
    <xf numFmtId="2" fontId="0" fillId="6" borderId="0" xfId="0" applyNumberFormat="1" applyFill="1" applyBorder="1"/>
    <xf numFmtId="0" fontId="0" fillId="6" borderId="0" xfId="0" applyFill="1" applyBorder="1" applyAlignment="1">
      <alignment horizontal="center"/>
    </xf>
    <xf numFmtId="0" fontId="5" fillId="0" borderId="0" xfId="0" applyFont="1"/>
    <xf numFmtId="2" fontId="1" fillId="0" borderId="1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4" fontId="9" fillId="5" borderId="8" xfId="0" applyNumberFormat="1" applyFont="1" applyFill="1" applyBorder="1"/>
    <xf numFmtId="4" fontId="9" fillId="5" borderId="12" xfId="0" applyNumberFormat="1" applyFont="1" applyFill="1" applyBorder="1"/>
    <xf numFmtId="4" fontId="9" fillId="5" borderId="7" xfId="0" applyNumberFormat="1" applyFont="1" applyFill="1" applyBorder="1"/>
    <xf numFmtId="0" fontId="1" fillId="0" borderId="13" xfId="0" applyFont="1" applyBorder="1" applyAlignment="1"/>
    <xf numFmtId="0" fontId="0" fillId="6" borderId="0" xfId="0" applyFill="1" applyBorder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 wrapText="1"/>
    </xf>
    <xf numFmtId="4" fontId="9" fillId="6" borderId="0" xfId="0" applyNumberFormat="1" applyFont="1" applyFill="1" applyBorder="1"/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6" xfId="0" applyFont="1" applyFill="1" applyBorder="1"/>
    <xf numFmtId="0" fontId="9" fillId="0" borderId="0" xfId="0" applyFont="1"/>
    <xf numFmtId="0" fontId="0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5" borderId="2" xfId="0" applyFill="1" applyBorder="1"/>
    <xf numFmtId="4" fontId="9" fillId="5" borderId="8" xfId="0" applyNumberFormat="1" applyFont="1" applyFill="1" applyBorder="1" applyAlignment="1">
      <alignment horizontal="center"/>
    </xf>
    <xf numFmtId="4" fontId="1" fillId="5" borderId="14" xfId="0" applyNumberFormat="1" applyFont="1" applyFill="1" applyBorder="1" applyAlignment="1"/>
    <xf numFmtId="4" fontId="9" fillId="5" borderId="16" xfId="0" applyNumberFormat="1" applyFont="1" applyFill="1" applyBorder="1"/>
    <xf numFmtId="4" fontId="9" fillId="5" borderId="17" xfId="0" applyNumberFormat="1" applyFont="1" applyFill="1" applyBorder="1"/>
    <xf numFmtId="4" fontId="0" fillId="5" borderId="2" xfId="0" applyNumberFormat="1" applyFill="1" applyBorder="1"/>
    <xf numFmtId="4" fontId="0" fillId="5" borderId="1" xfId="0" applyNumberFormat="1" applyFont="1" applyFill="1" applyBorder="1"/>
    <xf numFmtId="4" fontId="1" fillId="5" borderId="18" xfId="0" applyNumberFormat="1" applyFont="1" applyFill="1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Layout" topLeftCell="C1" zoomScale="70" zoomScaleNormal="100" zoomScalePageLayoutView="70" workbookViewId="0">
      <selection activeCell="P21" sqref="P21"/>
    </sheetView>
  </sheetViews>
  <sheetFormatPr defaultRowHeight="15"/>
  <cols>
    <col min="1" max="1" width="5.42578125" style="15" customWidth="1"/>
    <col min="3" max="3" width="39.42578125" customWidth="1"/>
    <col min="4" max="4" width="18.7109375" customWidth="1"/>
    <col min="5" max="5" width="18.140625" customWidth="1"/>
    <col min="6" max="6" width="14.5703125" customWidth="1"/>
    <col min="7" max="7" width="5" customWidth="1"/>
    <col min="8" max="8" width="6.7109375" customWidth="1"/>
    <col min="9" max="9" width="16.7109375" customWidth="1"/>
    <col min="10" max="10" width="16.42578125" customWidth="1"/>
    <col min="11" max="11" width="20.140625" customWidth="1"/>
    <col min="12" max="12" width="17" customWidth="1"/>
    <col min="13" max="13" width="9.140625" style="37"/>
    <col min="14" max="14" width="6.85546875" customWidth="1"/>
    <col min="15" max="15" width="9.140625" customWidth="1"/>
    <col min="16" max="16" width="20.42578125" customWidth="1"/>
    <col min="17" max="17" width="13" customWidth="1"/>
    <col min="18" max="18" width="14.140625" customWidth="1"/>
  </cols>
  <sheetData>
    <row r="1" spans="1:19" ht="29.25" customHeight="1">
      <c r="N1" s="37"/>
      <c r="O1" s="37"/>
      <c r="P1" s="37"/>
      <c r="Q1" s="37"/>
      <c r="R1" s="37"/>
    </row>
    <row r="2" spans="1:19" ht="21" customHeight="1">
      <c r="A2" s="60" t="s">
        <v>26</v>
      </c>
      <c r="B2" s="60"/>
      <c r="C2" s="60"/>
      <c r="D2" s="60"/>
      <c r="E2" s="60"/>
      <c r="F2" s="60"/>
      <c r="G2" s="8"/>
      <c r="H2" s="59" t="s">
        <v>27</v>
      </c>
      <c r="I2" s="59"/>
      <c r="J2" s="59"/>
      <c r="K2" s="59"/>
      <c r="L2" s="59"/>
      <c r="M2" s="38"/>
      <c r="N2" s="59" t="s">
        <v>28</v>
      </c>
      <c r="O2" s="59"/>
      <c r="P2" s="59"/>
      <c r="Q2" s="59"/>
      <c r="R2" s="59"/>
      <c r="S2" s="29"/>
    </row>
    <row r="3" spans="1:19" ht="21">
      <c r="A3" s="60" t="s">
        <v>25</v>
      </c>
      <c r="B3" s="60"/>
      <c r="C3" s="60"/>
      <c r="D3" s="60"/>
      <c r="E3" s="60"/>
      <c r="F3" s="60"/>
      <c r="G3" s="8"/>
      <c r="H3" s="59"/>
      <c r="I3" s="59"/>
      <c r="J3" s="59"/>
      <c r="K3" s="59"/>
      <c r="L3" s="59"/>
      <c r="M3" s="38"/>
      <c r="N3" s="59"/>
      <c r="O3" s="59"/>
      <c r="P3" s="59"/>
      <c r="Q3" s="59"/>
      <c r="R3" s="59"/>
      <c r="S3" s="29"/>
    </row>
    <row r="4" spans="1:19" ht="42" customHeight="1" thickBot="1">
      <c r="A4" s="66" t="s">
        <v>24</v>
      </c>
      <c r="B4" s="66"/>
      <c r="C4" s="66"/>
      <c r="D4" s="66"/>
      <c r="E4" s="66"/>
      <c r="F4" s="66"/>
      <c r="H4" s="60"/>
      <c r="I4" s="60"/>
      <c r="J4" s="60"/>
      <c r="K4" s="60"/>
      <c r="L4" s="60"/>
      <c r="M4" s="39"/>
      <c r="N4" s="60"/>
      <c r="O4" s="60"/>
      <c r="P4" s="60"/>
      <c r="Q4" s="60"/>
      <c r="R4" s="60"/>
      <c r="S4" s="60"/>
    </row>
    <row r="5" spans="1:19" ht="122.25" customHeight="1" thickBot="1">
      <c r="A5" s="7" t="s">
        <v>17</v>
      </c>
      <c r="B5" s="6" t="s">
        <v>19</v>
      </c>
      <c r="C5" s="6" t="s">
        <v>18</v>
      </c>
      <c r="D5" s="24" t="s">
        <v>23</v>
      </c>
      <c r="E5" s="24" t="s">
        <v>29</v>
      </c>
      <c r="F5" s="24" t="s">
        <v>30</v>
      </c>
      <c r="G5" s="5"/>
      <c r="H5" s="7" t="s">
        <v>17</v>
      </c>
      <c r="I5" s="30" t="s">
        <v>31</v>
      </c>
      <c r="J5" s="30" t="s">
        <v>32</v>
      </c>
      <c r="K5" s="31" t="s">
        <v>33</v>
      </c>
      <c r="L5" s="31" t="s">
        <v>34</v>
      </c>
      <c r="M5" s="40"/>
      <c r="N5" s="7" t="s">
        <v>17</v>
      </c>
      <c r="O5" s="6" t="s">
        <v>16</v>
      </c>
      <c r="P5" s="6" t="s">
        <v>15</v>
      </c>
      <c r="Q5" s="42" t="s">
        <v>35</v>
      </c>
      <c r="R5" s="43" t="s">
        <v>36</v>
      </c>
    </row>
    <row r="6" spans="1:19" ht="26.25" customHeight="1" thickBot="1">
      <c r="A6" s="17"/>
      <c r="B6" s="62" t="s">
        <v>14</v>
      </c>
      <c r="C6" s="62"/>
      <c r="D6" s="21"/>
      <c r="E6" s="21"/>
      <c r="F6" s="21"/>
      <c r="H6" s="32">
        <v>1</v>
      </c>
      <c r="I6" s="51">
        <f>12008+62711</f>
        <v>74719</v>
      </c>
      <c r="J6" s="33">
        <v>7296</v>
      </c>
      <c r="K6" s="34">
        <f>2920+35880</f>
        <v>38800</v>
      </c>
      <c r="L6" s="35">
        <v>17804.45</v>
      </c>
      <c r="M6" s="41"/>
      <c r="N6" s="44">
        <v>1</v>
      </c>
      <c r="O6" s="45">
        <v>2230</v>
      </c>
      <c r="P6" s="46" t="s">
        <v>8</v>
      </c>
      <c r="Q6" s="53">
        <v>16344</v>
      </c>
      <c r="R6" s="54"/>
      <c r="S6" s="47"/>
    </row>
    <row r="7" spans="1:19" ht="21" customHeight="1" thickBot="1">
      <c r="A7" s="16">
        <v>1</v>
      </c>
      <c r="B7" s="4">
        <v>2111</v>
      </c>
      <c r="C7" s="4" t="s">
        <v>13</v>
      </c>
      <c r="D7" s="9">
        <v>2509108</v>
      </c>
      <c r="E7" s="9">
        <f>186991.78+1023463.64</f>
        <v>1210455.42</v>
      </c>
      <c r="F7" s="9">
        <v>176825.99</v>
      </c>
      <c r="H7" s="36" t="s">
        <v>7</v>
      </c>
      <c r="I7" s="52">
        <f>I6</f>
        <v>74719</v>
      </c>
      <c r="J7" s="52">
        <f t="shared" ref="J7:L7" si="0">J6</f>
        <v>7296</v>
      </c>
      <c r="K7" s="52">
        <f t="shared" si="0"/>
        <v>38800</v>
      </c>
      <c r="L7" s="52">
        <f t="shared" si="0"/>
        <v>17804.45</v>
      </c>
      <c r="M7" s="26"/>
      <c r="N7" s="48">
        <v>2</v>
      </c>
      <c r="O7" s="49">
        <v>2210</v>
      </c>
      <c r="P7" s="50"/>
      <c r="Q7" s="55"/>
      <c r="R7" s="56"/>
    </row>
    <row r="8" spans="1:19" ht="15.75" thickBot="1">
      <c r="A8" s="16">
        <v>2</v>
      </c>
      <c r="B8" s="4">
        <v>2120</v>
      </c>
      <c r="C8" s="4" t="s">
        <v>12</v>
      </c>
      <c r="D8" s="9">
        <v>585622</v>
      </c>
      <c r="E8" s="9">
        <f>224961.6+41138.2</f>
        <v>266099.8</v>
      </c>
      <c r="F8" s="9">
        <v>38080.85</v>
      </c>
      <c r="H8" s="28"/>
      <c r="I8" s="26"/>
      <c r="J8" s="26"/>
      <c r="K8" s="26"/>
      <c r="N8" s="63" t="s">
        <v>7</v>
      </c>
      <c r="O8" s="64"/>
      <c r="P8" s="64"/>
      <c r="Q8" s="57">
        <f>SUM(Q6:Q7)</f>
        <v>16344</v>
      </c>
      <c r="R8" s="57">
        <f>SUM(R6:R7)</f>
        <v>0</v>
      </c>
    </row>
    <row r="9" spans="1:19" ht="28.5" customHeight="1">
      <c r="A9" s="17"/>
      <c r="B9" s="62" t="s">
        <v>11</v>
      </c>
      <c r="C9" s="62"/>
      <c r="D9" s="10"/>
      <c r="E9" s="10"/>
      <c r="F9" s="10"/>
      <c r="H9" s="28"/>
      <c r="I9" s="27"/>
      <c r="J9" s="27"/>
      <c r="K9" s="27"/>
      <c r="N9" s="37"/>
      <c r="O9" s="37"/>
      <c r="P9" s="37"/>
      <c r="Q9" s="37"/>
      <c r="R9" s="37"/>
    </row>
    <row r="10" spans="1:19">
      <c r="A10" s="18">
        <v>3</v>
      </c>
      <c r="B10" s="3">
        <v>2210</v>
      </c>
      <c r="C10" s="3" t="s">
        <v>10</v>
      </c>
      <c r="D10" s="11">
        <v>176476</v>
      </c>
      <c r="E10" s="11">
        <v>58509.93</v>
      </c>
      <c r="F10" s="11">
        <v>3257</v>
      </c>
      <c r="H10" s="28"/>
      <c r="I10" s="27"/>
      <c r="J10" s="27"/>
      <c r="K10" s="27"/>
    </row>
    <row r="11" spans="1:19">
      <c r="A11" s="18">
        <v>4</v>
      </c>
      <c r="B11" s="3">
        <v>2220</v>
      </c>
      <c r="C11" s="3" t="s">
        <v>9</v>
      </c>
      <c r="D11" s="11">
        <v>31920</v>
      </c>
      <c r="E11" s="11">
        <v>2719.52</v>
      </c>
      <c r="F11" s="11">
        <v>6550</v>
      </c>
      <c r="H11" s="28"/>
      <c r="I11" s="27"/>
      <c r="J11" s="27"/>
      <c r="K11" s="27"/>
    </row>
    <row r="12" spans="1:19">
      <c r="A12" s="18">
        <v>5</v>
      </c>
      <c r="B12" s="3">
        <v>2230</v>
      </c>
      <c r="C12" s="3" t="s">
        <v>8</v>
      </c>
      <c r="D12" s="11">
        <v>359833</v>
      </c>
      <c r="E12" s="11">
        <f>5452.4+51569.75</f>
        <v>57022.15</v>
      </c>
      <c r="F12" s="11">
        <v>18044.3</v>
      </c>
      <c r="H12" s="58"/>
      <c r="I12" s="25"/>
      <c r="J12" s="25"/>
      <c r="K12" s="25"/>
    </row>
    <row r="13" spans="1:19">
      <c r="A13" s="18">
        <v>6</v>
      </c>
      <c r="B13" s="3">
        <v>2240</v>
      </c>
      <c r="C13" s="3" t="s">
        <v>6</v>
      </c>
      <c r="D13" s="11">
        <v>99500</v>
      </c>
      <c r="E13" s="11">
        <f>4372.01+26216.59</f>
        <v>30588.6</v>
      </c>
      <c r="F13" s="11">
        <v>2078.62</v>
      </c>
    </row>
    <row r="14" spans="1:19">
      <c r="A14" s="18">
        <v>7</v>
      </c>
      <c r="B14" s="3">
        <v>2250</v>
      </c>
      <c r="C14" s="3" t="s">
        <v>5</v>
      </c>
      <c r="D14" s="11">
        <v>3000</v>
      </c>
      <c r="E14" s="11">
        <v>0</v>
      </c>
      <c r="F14" s="11"/>
    </row>
    <row r="15" spans="1:19" ht="24.75" customHeight="1">
      <c r="A15" s="17"/>
      <c r="B15" s="62" t="s">
        <v>4</v>
      </c>
      <c r="C15" s="62"/>
      <c r="D15" s="10"/>
      <c r="E15" s="10"/>
      <c r="F15" s="10"/>
    </row>
    <row r="16" spans="1:19">
      <c r="A16" s="19">
        <v>8</v>
      </c>
      <c r="B16" s="2">
        <v>2272</v>
      </c>
      <c r="C16" s="2" t="s">
        <v>3</v>
      </c>
      <c r="D16" s="12">
        <v>7680</v>
      </c>
      <c r="E16" s="12">
        <f>1509.19+2622.27</f>
        <v>4131.46</v>
      </c>
      <c r="F16" s="12">
        <v>350.08</v>
      </c>
    </row>
    <row r="17" spans="1:6">
      <c r="A17" s="19">
        <v>9</v>
      </c>
      <c r="B17" s="2">
        <v>2273</v>
      </c>
      <c r="C17" s="2" t="s">
        <v>2</v>
      </c>
      <c r="D17" s="12">
        <v>45320</v>
      </c>
      <c r="E17" s="12">
        <f>3214.13+12548.26</f>
        <v>15762.39</v>
      </c>
      <c r="F17" s="12">
        <v>1501.13</v>
      </c>
    </row>
    <row r="18" spans="1:6">
      <c r="A18" s="19">
        <v>10</v>
      </c>
      <c r="B18" s="2">
        <v>2274</v>
      </c>
      <c r="C18" s="2" t="s">
        <v>1</v>
      </c>
      <c r="D18" s="12">
        <v>89694</v>
      </c>
      <c r="E18" s="12">
        <f>37841.62+2215.31</f>
        <v>40056.93</v>
      </c>
      <c r="F18" s="12">
        <v>7208.97</v>
      </c>
    </row>
    <row r="19" spans="1:6" ht="30">
      <c r="A19" s="19">
        <v>11</v>
      </c>
      <c r="B19" s="2">
        <v>2282</v>
      </c>
      <c r="C19" s="14" t="s">
        <v>20</v>
      </c>
      <c r="D19" s="12">
        <v>3000</v>
      </c>
      <c r="E19" s="12">
        <v>0</v>
      </c>
      <c r="F19" s="12"/>
    </row>
    <row r="20" spans="1:6" ht="30.75" customHeight="1">
      <c r="A20" s="65" t="s">
        <v>22</v>
      </c>
      <c r="B20" s="65"/>
      <c r="C20" s="65"/>
      <c r="D20" s="65"/>
      <c r="E20" s="65"/>
      <c r="F20" s="22"/>
    </row>
    <row r="21" spans="1:6">
      <c r="A21" s="20">
        <v>12</v>
      </c>
      <c r="B21" s="1">
        <v>3110</v>
      </c>
      <c r="C21" s="1" t="s">
        <v>21</v>
      </c>
      <c r="D21" s="13">
        <v>71300</v>
      </c>
      <c r="E21" s="13">
        <v>0</v>
      </c>
      <c r="F21" s="13"/>
    </row>
    <row r="22" spans="1:6">
      <c r="A22" s="20">
        <v>13</v>
      </c>
      <c r="B22" s="1">
        <v>3132</v>
      </c>
      <c r="C22" s="1"/>
      <c r="D22" s="13">
        <v>480252</v>
      </c>
      <c r="E22" s="13">
        <v>55500</v>
      </c>
      <c r="F22" s="13"/>
    </row>
    <row r="23" spans="1:6">
      <c r="A23" s="61" t="s">
        <v>0</v>
      </c>
      <c r="B23" s="61"/>
      <c r="C23" s="61"/>
      <c r="D23" s="23">
        <f t="shared" ref="D23:E23" si="1">SUM(D7:D22)</f>
        <v>4462705</v>
      </c>
      <c r="E23" s="23">
        <f t="shared" si="1"/>
        <v>1740846.1999999997</v>
      </c>
      <c r="F23" s="23">
        <f>SUM(F7:F22)</f>
        <v>253896.93999999997</v>
      </c>
    </row>
  </sheetData>
  <mergeCells count="13">
    <mergeCell ref="N2:R3"/>
    <mergeCell ref="N4:S4"/>
    <mergeCell ref="A23:C23"/>
    <mergeCell ref="B6:C6"/>
    <mergeCell ref="B9:C9"/>
    <mergeCell ref="B15:C15"/>
    <mergeCell ref="N8:P8"/>
    <mergeCell ref="A20:E20"/>
    <mergeCell ref="H4:L4"/>
    <mergeCell ref="A3:F3"/>
    <mergeCell ref="A4:F4"/>
    <mergeCell ref="H2:L3"/>
    <mergeCell ref="A2:F2"/>
  </mergeCells>
  <pageMargins left="0.25312499999999999" right="0.12276785714285714" top="0.75" bottom="0.75" header="0.3" footer="0.3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2023-03-10T13:56:00Z</dcterms:modified>
</cp:coreProperties>
</file>